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new_jimukyoku\法人関係（主管提出物・法務局関係）\2022-東京都提出\事業報告書\"/>
    </mc:Choice>
  </mc:AlternateContent>
  <xr:revisionPtr revIDLastSave="0" documentId="13_ncr:1_{8EB104AD-C297-4FAF-81E5-7080A8FB5391}" xr6:coauthVersionLast="36" xr6:coauthVersionMax="36" xr10:uidLastSave="{00000000-0000-0000-0000-000000000000}"/>
  <bookViews>
    <workbookView xWindow="240" yWindow="30" windowWidth="9540" windowHeight="49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Sheet1!$A$1:$G$94</definedName>
  </definedNames>
  <calcPr calcId="191029"/>
</workbook>
</file>

<file path=xl/calcChain.xml><?xml version="1.0" encoding="utf-8"?>
<calcChain xmlns="http://schemas.openxmlformats.org/spreadsheetml/2006/main">
  <c r="G39" i="1" l="1"/>
  <c r="G31" i="1" l="1"/>
  <c r="G12" i="1"/>
  <c r="G8" i="1"/>
  <c r="G89" i="1"/>
  <c r="G84" i="1"/>
  <c r="G64" i="1"/>
  <c r="G58" i="1"/>
  <c r="G25" i="1"/>
  <c r="G20" i="1"/>
  <c r="G16" i="1"/>
  <c r="G77" i="1" l="1"/>
  <c r="G28" i="1"/>
  <c r="G56" i="1"/>
  <c r="G90" i="1"/>
  <c r="G78" i="1" l="1"/>
  <c r="G79" i="1" s="1"/>
  <c r="G91" i="1" s="1"/>
  <c r="G94" i="1" s="1"/>
</calcChain>
</file>

<file path=xl/sharedStrings.xml><?xml version="1.0" encoding="utf-8"?>
<sst xmlns="http://schemas.openxmlformats.org/spreadsheetml/2006/main" count="84" uniqueCount="76">
  <si>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</si>
  <si>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</si>
  <si>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</si>
  <si>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</si>
  <si>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</si>
  <si>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受取補助金</t>
    <rPh sb="0" eb="2">
      <t>ウケトリ</t>
    </rPh>
    <rPh sb="2" eb="5">
      <t>ホジョキン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</si>
  <si>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</si>
  <si>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</si>
  <si>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</si>
  <si>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</si>
  <si>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</si>
  <si>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</si>
  <si>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</si>
  <si>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</si>
  <si>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</si>
  <si>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</si>
  <si>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</si>
  <si>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旅費交通費</t>
    <rPh sb="0" eb="2">
      <t>リョヒ</t>
    </rPh>
    <rPh sb="2" eb="5">
      <t>コウツウヒ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</si>
  <si>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</si>
  <si>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</si>
  <si>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</si>
  <si>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</si>
  <si>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</si>
  <si>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</si>
  <si>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</si>
  <si>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</si>
  <si>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</si>
  <si>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</si>
  <si>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</si>
  <si>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</si>
  <si>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</si>
  <si>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</si>
  <si>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</si>
  <si>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</si>
  <si>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</si>
  <si>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</si>
  <si>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当　期　経　常　増　減　額　【Ａ】－【Ｂ】　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</si>
  <si>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</si>
  <si>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</si>
  <si>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税　引　前　当　期　正　味　財　産　増　減　額　①＋②　・・・③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</si>
  <si>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・・・④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</si>
  <si>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次　期　繰　越　正　味　財　産　額　③－④＋⑤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</si>
  <si>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当　期　経　常　外　増　減　額　【Ｃ】－【Ｄ】　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</si>
  <si>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</si>
  <si>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</si>
  <si>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</si>
  <si>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（単位：円）</t>
    <rPh sb="1" eb="3">
      <t>タンイ</t>
    </rPh>
    <rPh sb="4" eb="5">
      <t>エン</t>
    </rPh>
    <phoneticPr fontId="2"/>
  </si>
  <si>
    <t>前期繰越正味財産額　・・・⑤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</si>
  <si>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特定非営利活動法人</t>
    <phoneticPr fontId="2"/>
  </si>
  <si>
    <t>書式第１３号（法第２８条関係）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</si>
  <si>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</si>
  <si>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</si>
  <si>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子どもアミーゴ西東京</t>
    <rPh sb="0" eb="1">
      <t>コ</t>
    </rPh>
    <rPh sb="7" eb="10">
      <t>ニシトウキョウ</t>
    </rPh>
    <phoneticPr fontId="2"/>
  </si>
  <si>
    <t>放課後健全育成事業収益</t>
    <rPh sb="0" eb="3">
      <t>ホウカゴ</t>
    </rPh>
    <rPh sb="3" eb="5">
      <t>ケンゼン</t>
    </rPh>
    <rPh sb="5" eb="7">
      <t>イクセイ</t>
    </rPh>
    <rPh sb="7" eb="9">
      <t>ジギョウ</t>
    </rPh>
    <rPh sb="9" eb="11">
      <t>シュウエキ</t>
    </rPh>
    <phoneticPr fontId="2"/>
  </si>
  <si>
    <t>子ども支え合い事業収益</t>
    <rPh sb="0" eb="1">
      <t>コ</t>
    </rPh>
    <rPh sb="3" eb="4">
      <t>ササ</t>
    </rPh>
    <rPh sb="5" eb="6">
      <t>ア</t>
    </rPh>
    <rPh sb="7" eb="9">
      <t>ジギョウ</t>
    </rPh>
    <rPh sb="9" eb="11">
      <t>シュウエキ</t>
    </rPh>
    <phoneticPr fontId="2"/>
  </si>
  <si>
    <t>管理部門事業収益</t>
    <rPh sb="0" eb="4">
      <t>カンリブモン</t>
    </rPh>
    <rPh sb="4" eb="6">
      <t>ジギョウ</t>
    </rPh>
    <rPh sb="6" eb="8">
      <t>シュウエキ</t>
    </rPh>
    <phoneticPr fontId="2"/>
  </si>
  <si>
    <t>法定福利費</t>
    <rPh sb="0" eb="2">
      <t>ホウテイ</t>
    </rPh>
    <rPh sb="2" eb="5">
      <t>フクリヒ</t>
    </rPh>
    <phoneticPr fontId="2"/>
  </si>
  <si>
    <t>広報費</t>
    <rPh sb="0" eb="3">
      <t>コウホウヒ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</si>
  <si>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</si>
  <si>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5">
      <t>ウンパンヒ</t>
    </rPh>
    <phoneticPr fontId="2"/>
  </si>
  <si>
    <t>備品消耗品費</t>
    <rPh sb="0" eb="2">
      <t>ビヒン</t>
    </rPh>
    <rPh sb="2" eb="5">
      <t>ショウモウヒン</t>
    </rPh>
    <rPh sb="5" eb="6">
      <t>ヒ</t>
    </rPh>
    <phoneticPr fontId="2"/>
  </si>
  <si>
    <t>事務消耗品費</t>
    <rPh sb="0" eb="6">
      <t>ジムショウモウヒンヒ</t>
    </rPh>
    <phoneticPr fontId="2"/>
  </si>
  <si>
    <t>地代家賃</t>
    <rPh sb="0" eb="2">
      <t>ジダイ</t>
    </rPh>
    <rPh sb="2" eb="4">
      <t>ヤチン</t>
    </rPh>
    <phoneticPr fontId="2"/>
  </si>
  <si>
    <t>保険料</t>
    <rPh sb="0" eb="3">
      <t>ホケンリョウ</t>
    </rPh>
    <phoneticPr fontId="2"/>
  </si>
  <si>
    <t>諸会費</t>
    <rPh sb="0" eb="3">
      <t>ショカイヒ</t>
    </rPh>
    <phoneticPr fontId="2"/>
  </si>
  <si>
    <t>研修費</t>
    <rPh sb="0" eb="3">
      <t>ケンシュウヒ</t>
    </rPh>
    <phoneticPr fontId="2"/>
  </si>
  <si>
    <t>支払手数料</t>
    <rPh sb="0" eb="2">
      <t>シハライ</t>
    </rPh>
    <rPh sb="2" eb="5">
      <t>テスウリョウ</t>
    </rPh>
    <phoneticPr fontId="2"/>
  </si>
  <si>
    <t>給料手当(放課後健全育成事業）</t>
    <rPh sb="0" eb="2">
      <t>キュウリョウ</t>
    </rPh>
    <rPh sb="2" eb="4">
      <t>テアテ</t>
    </rPh>
    <rPh sb="5" eb="8">
      <t>ホウカゴ</t>
    </rPh>
    <rPh sb="8" eb="10">
      <t>ケンゼン</t>
    </rPh>
    <rPh sb="10" eb="12">
      <t>イクセイ</t>
    </rPh>
    <rPh sb="12" eb="14">
      <t>ジギョウ</t>
    </rPh>
    <phoneticPr fontId="2"/>
  </si>
  <si>
    <t>給料手当(子ども支え合い事業）</t>
    <rPh sb="0" eb="2">
      <t>キュウリョウ</t>
    </rPh>
    <rPh sb="2" eb="4">
      <t>テアテ</t>
    </rPh>
    <rPh sb="5" eb="6">
      <t>コ</t>
    </rPh>
    <rPh sb="8" eb="9">
      <t>ササ</t>
    </rPh>
    <rPh sb="10" eb="11">
      <t>ア</t>
    </rPh>
    <rPh sb="12" eb="14">
      <t>ジギョウ</t>
    </rPh>
    <phoneticPr fontId="2"/>
  </si>
  <si>
    <t>給料手当（臨時職員）</t>
    <rPh sb="0" eb="2">
      <t>キュウリョウ</t>
    </rPh>
    <rPh sb="2" eb="4">
      <t>テアテ</t>
    </rPh>
    <rPh sb="5" eb="9">
      <t>リンジショクイン</t>
    </rPh>
    <phoneticPr fontId="2"/>
  </si>
  <si>
    <t>事業運営費（放課後健全育成事業）</t>
    <rPh sb="0" eb="2">
      <t>ジギョウ</t>
    </rPh>
    <rPh sb="2" eb="5">
      <t>ウンエイヒ</t>
    </rPh>
    <rPh sb="6" eb="9">
      <t>ホウカゴ</t>
    </rPh>
    <rPh sb="9" eb="11">
      <t>ケンゼン</t>
    </rPh>
    <rPh sb="11" eb="13">
      <t>イクセイ</t>
    </rPh>
    <rPh sb="13" eb="15">
      <t>ジギョウ</t>
    </rPh>
    <phoneticPr fontId="2"/>
  </si>
  <si>
    <t>事業運営費（子ども支え合い事業）</t>
    <rPh sb="0" eb="2">
      <t>ジギョウ</t>
    </rPh>
    <rPh sb="2" eb="5">
      <t>ウンエイヒ</t>
    </rPh>
    <rPh sb="6" eb="7">
      <t>コ</t>
    </rPh>
    <rPh sb="9" eb="10">
      <t>ササ</t>
    </rPh>
    <rPh sb="11" eb="12">
      <t>ア</t>
    </rPh>
    <rPh sb="13" eb="15">
      <t>ジギョウ</t>
    </rPh>
    <phoneticPr fontId="2"/>
  </si>
  <si>
    <t>租税公課</t>
    <rPh sb="0" eb="2">
      <t>ソゼイ</t>
    </rPh>
    <rPh sb="2" eb="4">
      <t>コウカ</t>
    </rPh>
    <phoneticPr fontId="2"/>
  </si>
  <si>
    <t>外注事務費</t>
    <rPh sb="0" eb="2">
      <t>ガイチュウ</t>
    </rPh>
    <rPh sb="2" eb="5">
      <t>ジムヒ</t>
    </rPh>
    <phoneticPr fontId="2"/>
  </si>
  <si>
    <r>
      <t xml:space="preserve">   令和3年度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ない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6" eb="8">
      <t>ネンド</t>
    </rPh>
    <rPh sb="11" eb="13">
      <t>ケイサン</t>
    </rPh>
    <phoneticPr fontId="2"/>
  </si>
  <si>
    <t>新聞図書費</t>
    <rPh sb="0" eb="2">
      <t>シンブン</t>
    </rPh>
    <rPh sb="2" eb="5">
      <t>トショヒ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</si>
</sst>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0" xfId="0" applyFont="1" applyBorder="1" applyAlignment="1">
      <alignment horizontal="distributed" vertical="center" indent="3" shrinkToFit="1"/>
    </xf>
    <xf numFmtId="38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3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" fontId="4" fillId="0" borderId="0" xfId="0" applyNumberFormat="1" applyFont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2" borderId="33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34" xfId="0" applyFont="1" applyFill="1" applyBorder="1" applyAlignment="1">
      <alignment vertical="center" shrinkToFit="1"/>
    </xf>
    <xf numFmtId="38" fontId="4" fillId="2" borderId="35" xfId="1" applyFont="1" applyFill="1" applyBorder="1">
      <alignment vertical="center"/>
    </xf>
    <xf numFmtId="38" fontId="5" fillId="2" borderId="36" xfId="1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shrinkToFit="1"/>
    </xf>
    <xf numFmtId="38" fontId="5" fillId="2" borderId="14" xfId="1" applyFont="1" applyFill="1" applyBorder="1">
      <alignment vertical="center"/>
    </xf>
    <xf numFmtId="38" fontId="5" fillId="2" borderId="24" xfId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38" fontId="5" fillId="2" borderId="22" xfId="1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4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7" xfId="0" applyFont="1" applyFill="1" applyBorder="1" applyAlignment="1">
      <alignment vertical="center" shrinkToFit="1"/>
    </xf>
    <xf numFmtId="38" fontId="4" fillId="2" borderId="28" xfId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38" fontId="4" fillId="2" borderId="16" xfId="1" applyFont="1" applyFill="1" applyBorder="1">
      <alignment vertical="center"/>
    </xf>
    <xf numFmtId="38" fontId="5" fillId="2" borderId="19" xfId="1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11" xfId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38" fontId="5" fillId="3" borderId="13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1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4" xfId="1" applyFont="1" applyFill="1" applyBorder="1">
      <alignment vertical="center"/>
    </xf>
    <xf numFmtId="38" fontId="10" fillId="0" borderId="0" xfId="0" applyNumberFormat="1" applyFont="1" applyAlignment="1">
      <alignment vertical="center"/>
    </xf>
    <xf numFmtId="38" fontId="10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802876</xdr:colOff>
      <xdr:row>0</xdr:row>
      <xdr:rowOff>11674</xdr:rowOff>
    </xdr:from>
    <xdr:to>
      <xdr:col>6</xdr:col>
      <xdr:colOff>1267830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5290" y="11674"/>
          <a:ext cx="1759040" cy="301121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</a:t>
          </a:r>
          <a:r>
            <a:rPr lang="ja-JP" sz="1400" kern="100">
              <a:effectLst/>
              <a:latin typeface="Century"/>
              <a:ea typeface="ＭＳ ゴシック"/>
              <a:cs typeface="Times New Roman"/>
            </a:rPr>
            <a:t>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tabSelected="1" view="pageBreakPreview" zoomScale="115" zoomScaleNormal="130" zoomScaleSheetLayoutView="115" zoomScalePageLayoutView="130" workbookViewId="0">
      <selection activeCell="G94" sqref="G94"/>
    </sheetView>
  </sheetViews>
  <sheetFormatPr defaultColWidth="2.75" defaultRowHeight="13.5" x14ac:dyDescent="0.15"/>
  <cols>
    <col min="1" max="4" width="2.75" style="1"/>
    <col min="5" max="5" width="54.5" style="2" customWidth="1"/>
    <col min="6" max="6" width="17" style="3" customWidth="1"/>
    <col min="7" max="7" width="17" style="1" customWidth="1"/>
    <col min="8" max="16384" width="2.75" style="1"/>
  </cols>
  <sheetData>
    <row r="1" spans="1:10" x14ac:dyDescent="0.15">
      <c r="A1" s="1" t="s">
        <v>49</v>
      </c>
    </row>
    <row r="3" spans="1:10" ht="18.75" x14ac:dyDescent="0.15">
      <c r="E3" s="9" t="s">
        <v>74</v>
      </c>
    </row>
    <row r="4" spans="1:10" x14ac:dyDescent="0.15">
      <c r="F4" s="30" t="s">
        <v>48</v>
      </c>
      <c r="G4" s="29" t="s">
        <v>52</v>
      </c>
      <c r="H4" s="28"/>
      <c r="I4" s="28"/>
      <c r="J4" s="28"/>
    </row>
    <row r="5" spans="1:10" ht="14.25" thickBot="1" x14ac:dyDescent="0.2">
      <c r="G5" s="1" t="s">
        <v>46</v>
      </c>
    </row>
    <row r="6" spans="1:10" s="4" customFormat="1" ht="12" thickBot="1" x14ac:dyDescent="0.2">
      <c r="B6" s="14"/>
      <c r="C6" s="15"/>
      <c r="D6" s="15"/>
      <c r="E6" s="16" t="s">
        <v>44</v>
      </c>
      <c r="F6" s="17" t="s">
        <v>45</v>
      </c>
      <c r="G6" s="18" t="s">
        <v>43</v>
      </c>
    </row>
    <row r="7" spans="1:10" s="4" customFormat="1" ht="12" thickTop="1" x14ac:dyDescent="0.15">
      <c r="B7" s="31" t="s">
        <v>34</v>
      </c>
      <c r="C7" s="32"/>
      <c r="D7" s="32"/>
      <c r="E7" s="33"/>
      <c r="F7" s="34"/>
      <c r="G7" s="35"/>
    </row>
    <row r="8" spans="1:10" s="4" customFormat="1" ht="11.25" x14ac:dyDescent="0.15">
      <c r="B8" s="36"/>
      <c r="C8" s="64" t="s">
        <v>0</v>
      </c>
      <c r="D8" s="65"/>
      <c r="E8" s="66"/>
      <c r="F8" s="67"/>
      <c r="G8" s="68">
        <f>SUM(F9:F11)</f>
        <v>195000</v>
      </c>
    </row>
    <row r="9" spans="1:10" s="4" customFormat="1" ht="11.25" x14ac:dyDescent="0.15">
      <c r="B9" s="36"/>
      <c r="C9" s="69"/>
      <c r="D9" s="70"/>
      <c r="E9" s="21" t="s">
        <v>1</v>
      </c>
      <c r="F9" s="22">
        <v>195000</v>
      </c>
      <c r="G9" s="26"/>
    </row>
    <row r="10" spans="1:10" s="4" customFormat="1" ht="11.25" x14ac:dyDescent="0.15">
      <c r="B10" s="36"/>
      <c r="C10" s="69"/>
      <c r="D10" s="70"/>
      <c r="E10" s="21" t="s">
        <v>2</v>
      </c>
      <c r="F10" s="22"/>
      <c r="G10" s="26"/>
    </row>
    <row r="11" spans="1:10" s="4" customFormat="1" ht="11.25" x14ac:dyDescent="0.15">
      <c r="B11" s="36"/>
      <c r="C11" s="69"/>
      <c r="D11" s="70"/>
      <c r="E11" s="21"/>
      <c r="F11" s="22"/>
      <c r="G11" s="26"/>
    </row>
    <row r="12" spans="1:10" s="4" customFormat="1" ht="11.25" x14ac:dyDescent="0.15">
      <c r="B12" s="36"/>
      <c r="C12" s="64" t="s">
        <v>50</v>
      </c>
      <c r="D12" s="65"/>
      <c r="E12" s="66"/>
      <c r="F12" s="67"/>
      <c r="G12" s="68">
        <f>SUM(F13:F15)</f>
        <v>824000</v>
      </c>
    </row>
    <row r="13" spans="1:10" s="4" customFormat="1" ht="11.25" x14ac:dyDescent="0.15">
      <c r="B13" s="36"/>
      <c r="C13" s="69"/>
      <c r="D13" s="70"/>
      <c r="E13" s="21" t="s">
        <v>51</v>
      </c>
      <c r="F13" s="22">
        <v>824000</v>
      </c>
      <c r="G13" s="26"/>
    </row>
    <row r="14" spans="1:10" s="4" customFormat="1" ht="11.25" x14ac:dyDescent="0.15">
      <c r="B14" s="36"/>
      <c r="C14" s="69"/>
      <c r="D14" s="70"/>
      <c r="E14" s="21" t="s">
        <v>3</v>
      </c>
      <c r="F14" s="22"/>
      <c r="G14" s="26"/>
    </row>
    <row r="15" spans="1:10" s="4" customFormat="1" ht="11.25" x14ac:dyDescent="0.15">
      <c r="B15" s="36"/>
      <c r="C15" s="71"/>
      <c r="D15" s="72"/>
      <c r="E15" s="7"/>
      <c r="F15" s="8"/>
      <c r="G15" s="20"/>
    </row>
    <row r="16" spans="1:10" s="4" customFormat="1" ht="11.25" x14ac:dyDescent="0.15">
      <c r="B16" s="36"/>
      <c r="C16" s="64" t="s">
        <v>4</v>
      </c>
      <c r="D16" s="65"/>
      <c r="E16" s="66"/>
      <c r="F16" s="67"/>
      <c r="G16" s="68">
        <f>SUM(F17:F19)</f>
        <v>72500</v>
      </c>
    </row>
    <row r="17" spans="2:7" s="4" customFormat="1" ht="11.25" x14ac:dyDescent="0.15">
      <c r="B17" s="36"/>
      <c r="C17" s="69"/>
      <c r="D17" s="70"/>
      <c r="E17" s="21" t="s">
        <v>5</v>
      </c>
      <c r="F17" s="22">
        <v>72500</v>
      </c>
      <c r="G17" s="26"/>
    </row>
    <row r="18" spans="2:7" s="4" customFormat="1" ht="11.25" x14ac:dyDescent="0.15">
      <c r="B18" s="36"/>
      <c r="C18" s="69"/>
      <c r="D18" s="70"/>
      <c r="E18" s="21"/>
      <c r="F18" s="22"/>
      <c r="G18" s="26"/>
    </row>
    <row r="19" spans="2:7" s="4" customFormat="1" ht="11.25" x14ac:dyDescent="0.15">
      <c r="B19" s="36"/>
      <c r="C19" s="71"/>
      <c r="D19" s="72"/>
      <c r="E19" s="7"/>
      <c r="F19" s="8"/>
      <c r="G19" s="20"/>
    </row>
    <row r="20" spans="2:7" s="4" customFormat="1" ht="11.25" x14ac:dyDescent="0.15">
      <c r="B20" s="36"/>
      <c r="C20" s="64" t="s">
        <v>6</v>
      </c>
      <c r="D20" s="65"/>
      <c r="E20" s="66"/>
      <c r="F20" s="67"/>
      <c r="G20" s="68">
        <f>SUM(F21:F24)</f>
        <v>235070742</v>
      </c>
    </row>
    <row r="21" spans="2:7" s="4" customFormat="1" ht="11.25" x14ac:dyDescent="0.15">
      <c r="B21" s="36"/>
      <c r="C21" s="69"/>
      <c r="D21" s="70"/>
      <c r="E21" s="21" t="s">
        <v>53</v>
      </c>
      <c r="F21" s="22">
        <v>234621352</v>
      </c>
      <c r="G21" s="26"/>
    </row>
    <row r="22" spans="2:7" s="4" customFormat="1" ht="11.25" x14ac:dyDescent="0.15">
      <c r="B22" s="36"/>
      <c r="C22" s="69"/>
      <c r="D22" s="70"/>
      <c r="E22" s="21" t="s">
        <v>54</v>
      </c>
      <c r="F22" s="22">
        <v>449390</v>
      </c>
      <c r="G22" s="26"/>
    </row>
    <row r="23" spans="2:7" s="4" customFormat="1" ht="11.25" x14ac:dyDescent="0.15">
      <c r="B23" s="36"/>
      <c r="C23" s="69"/>
      <c r="D23" s="70"/>
      <c r="E23" s="21" t="s">
        <v>55</v>
      </c>
      <c r="F23" s="22">
        <v>0</v>
      </c>
      <c r="G23" s="26"/>
    </row>
    <row r="24" spans="2:7" s="4" customFormat="1" ht="11.25" x14ac:dyDescent="0.15">
      <c r="B24" s="36"/>
      <c r="C24" s="71"/>
      <c r="D24" s="72"/>
      <c r="E24" s="7"/>
      <c r="F24" s="8"/>
      <c r="G24" s="20"/>
    </row>
    <row r="25" spans="2:7" s="4" customFormat="1" ht="11.25" x14ac:dyDescent="0.15">
      <c r="B25" s="36"/>
      <c r="C25" s="64" t="s">
        <v>7</v>
      </c>
      <c r="D25" s="65"/>
      <c r="E25" s="66"/>
      <c r="F25" s="67"/>
      <c r="G25" s="68">
        <f>SUM(F26:F27)</f>
        <v>786</v>
      </c>
    </row>
    <row r="26" spans="2:7" s="4" customFormat="1" ht="11.25" x14ac:dyDescent="0.15">
      <c r="B26" s="36"/>
      <c r="C26" s="69"/>
      <c r="D26" s="70"/>
      <c r="E26" s="21" t="s">
        <v>8</v>
      </c>
      <c r="F26" s="22">
        <v>786</v>
      </c>
      <c r="G26" s="26"/>
    </row>
    <row r="27" spans="2:7" s="4" customFormat="1" ht="11.25" x14ac:dyDescent="0.15">
      <c r="B27" s="36"/>
      <c r="C27" s="71"/>
      <c r="D27" s="72"/>
      <c r="E27" s="7"/>
      <c r="F27" s="8"/>
      <c r="G27" s="20"/>
    </row>
    <row r="28" spans="2:7" s="4" customFormat="1" ht="11.25" x14ac:dyDescent="0.15">
      <c r="B28" s="37" t="s">
        <v>9</v>
      </c>
      <c r="C28" s="39"/>
      <c r="D28" s="39"/>
      <c r="E28" s="40"/>
      <c r="F28" s="41"/>
      <c r="G28" s="42">
        <f>G8+G12+G16+G20+G25</f>
        <v>236163028</v>
      </c>
    </row>
    <row r="29" spans="2:7" s="4" customFormat="1" ht="11.25" x14ac:dyDescent="0.15">
      <c r="B29" s="38" t="s">
        <v>35</v>
      </c>
      <c r="C29" s="43"/>
      <c r="D29" s="43"/>
      <c r="E29" s="44"/>
      <c r="F29" s="45"/>
      <c r="G29" s="46"/>
    </row>
    <row r="30" spans="2:7" s="4" customFormat="1" ht="11.25" x14ac:dyDescent="0.15">
      <c r="B30" s="36"/>
      <c r="C30" s="73" t="s">
        <v>10</v>
      </c>
      <c r="D30" s="74"/>
      <c r="E30" s="75"/>
      <c r="F30" s="76"/>
      <c r="G30" s="68"/>
    </row>
    <row r="31" spans="2:7" s="4" customFormat="1" ht="11.25" x14ac:dyDescent="0.15">
      <c r="B31" s="36"/>
      <c r="C31" s="69"/>
      <c r="D31" s="84" t="s">
        <v>11</v>
      </c>
      <c r="E31" s="87"/>
      <c r="F31" s="88"/>
      <c r="G31" s="89">
        <f>SUM(F32:F38)</f>
        <v>201168411</v>
      </c>
    </row>
    <row r="32" spans="2:7" s="4" customFormat="1" ht="12" x14ac:dyDescent="0.15">
      <c r="B32" s="36"/>
      <c r="C32" s="69"/>
      <c r="D32" s="85"/>
      <c r="E32" s="21" t="s">
        <v>67</v>
      </c>
      <c r="F32" s="93">
        <v>138490348</v>
      </c>
      <c r="G32" s="26"/>
    </row>
    <row r="33" spans="2:7" s="4" customFormat="1" ht="12" x14ac:dyDescent="0.15">
      <c r="B33" s="36"/>
      <c r="C33" s="69"/>
      <c r="D33" s="85"/>
      <c r="E33" s="21" t="s">
        <v>68</v>
      </c>
      <c r="F33" s="92">
        <v>0</v>
      </c>
      <c r="G33" s="26"/>
    </row>
    <row r="34" spans="2:7" s="4" customFormat="1" ht="11.25" x14ac:dyDescent="0.15">
      <c r="B34" s="36"/>
      <c r="C34" s="69"/>
      <c r="D34" s="85"/>
      <c r="E34" s="21" t="s">
        <v>69</v>
      </c>
      <c r="F34" s="27">
        <v>34732982</v>
      </c>
      <c r="G34" s="26"/>
    </row>
    <row r="35" spans="2:7" s="4" customFormat="1" ht="11.25" x14ac:dyDescent="0.15">
      <c r="B35" s="36"/>
      <c r="C35" s="69"/>
      <c r="D35" s="85"/>
      <c r="E35" s="21" t="s">
        <v>13</v>
      </c>
      <c r="F35" s="22">
        <v>1740000</v>
      </c>
      <c r="G35" s="26"/>
    </row>
    <row r="36" spans="2:7" s="4" customFormat="1" ht="11.25" x14ac:dyDescent="0.15">
      <c r="B36" s="36"/>
      <c r="C36" s="69"/>
      <c r="D36" s="85"/>
      <c r="E36" s="21" t="s">
        <v>14</v>
      </c>
      <c r="F36" s="22">
        <v>1524856</v>
      </c>
      <c r="G36" s="26"/>
    </row>
    <row r="37" spans="2:7" s="4" customFormat="1" ht="11.25" x14ac:dyDescent="0.15">
      <c r="B37" s="36"/>
      <c r="C37" s="69"/>
      <c r="D37" s="85"/>
      <c r="E37" s="21" t="s">
        <v>17</v>
      </c>
      <c r="F37" s="22">
        <v>3859030</v>
      </c>
      <c r="G37" s="26"/>
    </row>
    <row r="38" spans="2:7" s="4" customFormat="1" ht="11.25" x14ac:dyDescent="0.15">
      <c r="B38" s="36"/>
      <c r="C38" s="69"/>
      <c r="D38" s="86"/>
      <c r="E38" s="7" t="s">
        <v>56</v>
      </c>
      <c r="F38" s="8">
        <v>20821195</v>
      </c>
      <c r="G38" s="20"/>
    </row>
    <row r="39" spans="2:7" s="4" customFormat="1" ht="11.25" x14ac:dyDescent="0.15">
      <c r="B39" s="36"/>
      <c r="C39" s="69"/>
      <c r="D39" s="84" t="s">
        <v>15</v>
      </c>
      <c r="E39" s="87"/>
      <c r="F39" s="88"/>
      <c r="G39" s="89">
        <f>SUM(F40:F55)</f>
        <v>25094261</v>
      </c>
    </row>
    <row r="40" spans="2:7" s="4" customFormat="1" ht="11.25" x14ac:dyDescent="0.15">
      <c r="B40" s="36"/>
      <c r="C40" s="69"/>
      <c r="D40" s="85"/>
      <c r="E40" s="21" t="s">
        <v>70</v>
      </c>
      <c r="F40" s="22">
        <v>11988290</v>
      </c>
      <c r="G40" s="26"/>
    </row>
    <row r="41" spans="2:7" s="4" customFormat="1" ht="11.25" x14ac:dyDescent="0.15">
      <c r="B41" s="36"/>
      <c r="C41" s="69"/>
      <c r="D41" s="85"/>
      <c r="E41" s="21" t="s">
        <v>71</v>
      </c>
      <c r="F41" s="22">
        <v>173496</v>
      </c>
      <c r="G41" s="26"/>
    </row>
    <row r="42" spans="2:7" s="4" customFormat="1" ht="11.25" x14ac:dyDescent="0.15">
      <c r="B42" s="36"/>
      <c r="C42" s="69"/>
      <c r="D42" s="85"/>
      <c r="E42" s="21" t="s">
        <v>16</v>
      </c>
      <c r="F42" s="22">
        <v>10073</v>
      </c>
      <c r="G42" s="26"/>
    </row>
    <row r="43" spans="2:7" s="4" customFormat="1" ht="11.25" x14ac:dyDescent="0.15">
      <c r="B43" s="36"/>
      <c r="C43" s="69"/>
      <c r="D43" s="85"/>
      <c r="E43" s="21" t="s">
        <v>57</v>
      </c>
      <c r="F43" s="22">
        <v>862410</v>
      </c>
      <c r="G43" s="26"/>
    </row>
    <row r="44" spans="2:7" s="4" customFormat="1" ht="11.25" x14ac:dyDescent="0.15">
      <c r="B44" s="36"/>
      <c r="C44" s="69"/>
      <c r="D44" s="85"/>
      <c r="E44" s="21" t="s">
        <v>18</v>
      </c>
      <c r="F44" s="22">
        <v>0</v>
      </c>
      <c r="G44" s="26"/>
    </row>
    <row r="45" spans="2:7" s="4" customFormat="1" ht="11.25" x14ac:dyDescent="0.15">
      <c r="B45" s="36"/>
      <c r="C45" s="69"/>
      <c r="D45" s="85"/>
      <c r="E45" s="21" t="s">
        <v>58</v>
      </c>
      <c r="F45" s="22">
        <v>298304</v>
      </c>
      <c r="G45" s="26"/>
    </row>
    <row r="46" spans="2:7" s="4" customFormat="1" ht="11.25" x14ac:dyDescent="0.15">
      <c r="B46" s="36"/>
      <c r="C46" s="69"/>
      <c r="D46" s="85"/>
      <c r="E46" s="21" t="s">
        <v>59</v>
      </c>
      <c r="F46" s="22">
        <v>1677328</v>
      </c>
      <c r="G46" s="26"/>
    </row>
    <row r="47" spans="2:7" s="4" customFormat="1" ht="11.25" x14ac:dyDescent="0.15">
      <c r="B47" s="36"/>
      <c r="C47" s="69"/>
      <c r="D47" s="85"/>
      <c r="E47" s="21" t="s">
        <v>60</v>
      </c>
      <c r="F47" s="22">
        <v>6216119</v>
      </c>
      <c r="G47" s="26"/>
    </row>
    <row r="48" spans="2:7" s="4" customFormat="1" ht="11.25" x14ac:dyDescent="0.15">
      <c r="B48" s="36"/>
      <c r="C48" s="69"/>
      <c r="D48" s="85"/>
      <c r="E48" s="21" t="s">
        <v>61</v>
      </c>
      <c r="F48" s="22">
        <v>468681</v>
      </c>
      <c r="G48" s="26"/>
    </row>
    <row r="49" spans="2:7" s="4" customFormat="1" ht="11.25" x14ac:dyDescent="0.15">
      <c r="B49" s="36"/>
      <c r="C49" s="69"/>
      <c r="D49" s="85"/>
      <c r="E49" s="21" t="s">
        <v>62</v>
      </c>
      <c r="F49" s="22">
        <v>2034900</v>
      </c>
      <c r="G49" s="26"/>
    </row>
    <row r="50" spans="2:7" s="4" customFormat="1" ht="11.25" x14ac:dyDescent="0.15">
      <c r="B50" s="36"/>
      <c r="C50" s="69"/>
      <c r="D50" s="85"/>
      <c r="E50" s="21" t="s">
        <v>63</v>
      </c>
      <c r="F50" s="22">
        <v>654364</v>
      </c>
      <c r="G50" s="26"/>
    </row>
    <row r="51" spans="2:7" s="4" customFormat="1" ht="11.25" x14ac:dyDescent="0.15">
      <c r="B51" s="36"/>
      <c r="C51" s="69"/>
      <c r="D51" s="85"/>
      <c r="E51" s="21" t="s">
        <v>64</v>
      </c>
      <c r="F51" s="22">
        <v>46000</v>
      </c>
      <c r="G51" s="26"/>
    </row>
    <row r="52" spans="2:7" s="4" customFormat="1" ht="11.25" x14ac:dyDescent="0.15">
      <c r="B52" s="36"/>
      <c r="C52" s="69"/>
      <c r="D52" s="85"/>
      <c r="E52" s="21" t="s">
        <v>65</v>
      </c>
      <c r="F52" s="22">
        <v>139695</v>
      </c>
      <c r="G52" s="26"/>
    </row>
    <row r="53" spans="2:7" s="4" customFormat="1" ht="11.25" x14ac:dyDescent="0.15">
      <c r="B53" s="36"/>
      <c r="C53" s="69"/>
      <c r="D53" s="85"/>
      <c r="E53" s="21" t="s">
        <v>66</v>
      </c>
      <c r="F53" s="22">
        <v>524601</v>
      </c>
      <c r="G53" s="26"/>
    </row>
    <row r="54" spans="2:7" s="4" customFormat="1" ht="11.25" x14ac:dyDescent="0.15">
      <c r="B54" s="36"/>
      <c r="C54" s="69"/>
      <c r="D54" s="85"/>
      <c r="E54" s="21"/>
      <c r="F54" s="22"/>
      <c r="G54" s="26"/>
    </row>
    <row r="55" spans="2:7" s="4" customFormat="1" ht="11.25" x14ac:dyDescent="0.15">
      <c r="B55" s="36"/>
      <c r="C55" s="69"/>
      <c r="D55" s="86"/>
      <c r="E55" s="7"/>
      <c r="F55" s="8"/>
      <c r="G55" s="20"/>
    </row>
    <row r="56" spans="2:7" s="4" customFormat="1" ht="11.25" x14ac:dyDescent="0.15">
      <c r="B56" s="36"/>
      <c r="C56" s="77" t="s">
        <v>19</v>
      </c>
      <c r="D56" s="72"/>
      <c r="E56" s="78"/>
      <c r="F56" s="79"/>
      <c r="G56" s="80">
        <f>G31+G39</f>
        <v>226262672</v>
      </c>
    </row>
    <row r="57" spans="2:7" s="4" customFormat="1" ht="11.25" x14ac:dyDescent="0.15">
      <c r="B57" s="36"/>
      <c r="C57" s="64" t="s">
        <v>20</v>
      </c>
      <c r="D57" s="81"/>
      <c r="E57" s="66"/>
      <c r="F57" s="67"/>
      <c r="G57" s="68"/>
    </row>
    <row r="58" spans="2:7" s="4" customFormat="1" ht="11.25" x14ac:dyDescent="0.15">
      <c r="B58" s="36"/>
      <c r="C58" s="69"/>
      <c r="D58" s="84" t="s">
        <v>11</v>
      </c>
      <c r="E58" s="87"/>
      <c r="F58" s="88"/>
      <c r="G58" s="89">
        <f>SUM(F59:F63)</f>
        <v>370000</v>
      </c>
    </row>
    <row r="59" spans="2:7" s="4" customFormat="1" ht="11.25" x14ac:dyDescent="0.15">
      <c r="B59" s="36"/>
      <c r="C59" s="69"/>
      <c r="D59" s="85"/>
      <c r="E59" s="21" t="s">
        <v>12</v>
      </c>
      <c r="F59" s="22">
        <v>360000</v>
      </c>
      <c r="G59" s="26"/>
    </row>
    <row r="60" spans="2:7" s="4" customFormat="1" ht="11.25" x14ac:dyDescent="0.15">
      <c r="B60" s="36"/>
      <c r="C60" s="69"/>
      <c r="D60" s="85"/>
      <c r="E60" s="21" t="s">
        <v>14</v>
      </c>
      <c r="F60" s="22">
        <v>10000</v>
      </c>
      <c r="G60" s="26"/>
    </row>
    <row r="61" spans="2:7" s="4" customFormat="1" ht="11.25" x14ac:dyDescent="0.15">
      <c r="B61" s="36"/>
      <c r="C61" s="69"/>
      <c r="D61" s="85"/>
      <c r="E61" s="21" t="s">
        <v>17</v>
      </c>
      <c r="F61" s="22">
        <v>0</v>
      </c>
      <c r="G61" s="26"/>
    </row>
    <row r="62" spans="2:7" s="4" customFormat="1" ht="11.25" x14ac:dyDescent="0.15">
      <c r="B62" s="36"/>
      <c r="C62" s="69"/>
      <c r="D62" s="85"/>
      <c r="E62" s="21"/>
      <c r="F62" s="22"/>
      <c r="G62" s="26"/>
    </row>
    <row r="63" spans="2:7" s="4" customFormat="1" ht="11.25" x14ac:dyDescent="0.15">
      <c r="B63" s="36"/>
      <c r="C63" s="69"/>
      <c r="D63" s="86"/>
      <c r="E63" s="7"/>
      <c r="F63" s="8"/>
      <c r="G63" s="20"/>
    </row>
    <row r="64" spans="2:7" s="4" customFormat="1" ht="11.25" x14ac:dyDescent="0.15">
      <c r="B64" s="36"/>
      <c r="C64" s="69"/>
      <c r="D64" s="84" t="s">
        <v>15</v>
      </c>
      <c r="E64" s="87"/>
      <c r="F64" s="88"/>
      <c r="G64" s="89">
        <f>SUM(F65:F76)</f>
        <v>2388529</v>
      </c>
    </row>
    <row r="65" spans="2:7" s="4" customFormat="1" ht="11.25" x14ac:dyDescent="0.15">
      <c r="B65" s="36"/>
      <c r="C65" s="69"/>
      <c r="D65" s="85"/>
      <c r="E65" s="21" t="s">
        <v>21</v>
      </c>
      <c r="F65" s="22"/>
      <c r="G65" s="26"/>
    </row>
    <row r="66" spans="2:7" s="4" customFormat="1" ht="11.25" x14ac:dyDescent="0.15">
      <c r="B66" s="36"/>
      <c r="C66" s="69"/>
      <c r="D66" s="85"/>
      <c r="E66" s="21" t="s">
        <v>22</v>
      </c>
      <c r="F66" s="22">
        <v>168696</v>
      </c>
      <c r="G66" s="26"/>
    </row>
    <row r="67" spans="2:7" s="4" customFormat="1" ht="11.25" x14ac:dyDescent="0.15">
      <c r="B67" s="36"/>
      <c r="C67" s="69"/>
      <c r="D67" s="85"/>
      <c r="E67" s="21" t="s">
        <v>23</v>
      </c>
      <c r="F67" s="22">
        <v>161642</v>
      </c>
      <c r="G67" s="26"/>
    </row>
    <row r="68" spans="2:7" s="4" customFormat="1" ht="11.25" x14ac:dyDescent="0.15">
      <c r="B68" s="36"/>
      <c r="C68" s="69"/>
      <c r="D68" s="85"/>
      <c r="E68" s="21" t="s">
        <v>60</v>
      </c>
      <c r="F68" s="22">
        <v>93668</v>
      </c>
      <c r="G68" s="26"/>
    </row>
    <row r="69" spans="2:7" s="4" customFormat="1" ht="11.25" x14ac:dyDescent="0.15">
      <c r="B69" s="36"/>
      <c r="C69" s="69"/>
      <c r="D69" s="85"/>
      <c r="E69" s="21" t="s">
        <v>61</v>
      </c>
      <c r="F69" s="22">
        <v>0</v>
      </c>
      <c r="G69" s="26"/>
    </row>
    <row r="70" spans="2:7" s="4" customFormat="1" ht="11.25" x14ac:dyDescent="0.15">
      <c r="B70" s="36"/>
      <c r="C70" s="69"/>
      <c r="D70" s="85"/>
      <c r="E70" s="21" t="s">
        <v>24</v>
      </c>
      <c r="F70" s="22">
        <v>107100</v>
      </c>
      <c r="G70" s="26"/>
    </row>
    <row r="71" spans="2:7" s="4" customFormat="1" ht="11.25" x14ac:dyDescent="0.15">
      <c r="B71" s="36"/>
      <c r="C71" s="69"/>
      <c r="D71" s="85"/>
      <c r="E71" s="21" t="s">
        <v>75</v>
      </c>
      <c r="F71" s="22">
        <v>50000</v>
      </c>
      <c r="G71" s="26"/>
    </row>
    <row r="72" spans="2:7" s="4" customFormat="1" ht="11.25" x14ac:dyDescent="0.15">
      <c r="B72" s="36"/>
      <c r="C72" s="69"/>
      <c r="D72" s="85"/>
      <c r="E72" s="21" t="s">
        <v>64</v>
      </c>
      <c r="F72" s="22">
        <v>17100</v>
      </c>
      <c r="G72" s="26"/>
    </row>
    <row r="73" spans="2:7" s="4" customFormat="1" ht="11.25" x14ac:dyDescent="0.15">
      <c r="B73" s="36"/>
      <c r="C73" s="69"/>
      <c r="D73" s="85"/>
      <c r="E73" s="21" t="s">
        <v>72</v>
      </c>
      <c r="F73" s="22">
        <v>1050</v>
      </c>
      <c r="G73" s="26"/>
    </row>
    <row r="74" spans="2:7" s="4" customFormat="1" ht="11.25" x14ac:dyDescent="0.15">
      <c r="B74" s="36"/>
      <c r="C74" s="69"/>
      <c r="D74" s="85"/>
      <c r="E74" s="21" t="s">
        <v>73</v>
      </c>
      <c r="F74" s="22">
        <v>869000</v>
      </c>
      <c r="G74" s="26"/>
    </row>
    <row r="75" spans="2:7" s="4" customFormat="1" ht="11.25" x14ac:dyDescent="0.15">
      <c r="B75" s="36"/>
      <c r="C75" s="69"/>
      <c r="D75" s="85"/>
      <c r="E75" s="21" t="s">
        <v>66</v>
      </c>
      <c r="F75" s="22">
        <v>920273</v>
      </c>
      <c r="G75" s="26"/>
    </row>
    <row r="76" spans="2:7" s="4" customFormat="1" ht="11.25" x14ac:dyDescent="0.15">
      <c r="B76" s="36"/>
      <c r="C76" s="69"/>
      <c r="D76" s="86"/>
      <c r="E76" s="7"/>
      <c r="F76" s="8"/>
      <c r="G76" s="20"/>
    </row>
    <row r="77" spans="2:7" s="4" customFormat="1" ht="11.25" x14ac:dyDescent="0.15">
      <c r="B77" s="36"/>
      <c r="C77" s="77" t="s">
        <v>26</v>
      </c>
      <c r="D77" s="72"/>
      <c r="E77" s="78"/>
      <c r="F77" s="79"/>
      <c r="G77" s="82">
        <f>G58+G64</f>
        <v>2758529</v>
      </c>
    </row>
    <row r="78" spans="2:7" s="4" customFormat="1" ht="11.25" x14ac:dyDescent="0.15">
      <c r="B78" s="37" t="s">
        <v>25</v>
      </c>
      <c r="C78" s="39"/>
      <c r="D78" s="39"/>
      <c r="E78" s="40"/>
      <c r="F78" s="41"/>
      <c r="G78" s="42">
        <f>G77+G56</f>
        <v>229021201</v>
      </c>
    </row>
    <row r="79" spans="2:7" s="4" customFormat="1" ht="12" thickBot="1" x14ac:dyDescent="0.2">
      <c r="B79" s="10" t="s">
        <v>36</v>
      </c>
      <c r="C79" s="11"/>
      <c r="D79" s="11"/>
      <c r="E79" s="12"/>
      <c r="F79" s="13"/>
      <c r="G79" s="19">
        <f>G28-G78</f>
        <v>7141827</v>
      </c>
    </row>
    <row r="80" spans="2:7" s="4" customFormat="1" ht="11.25" x14ac:dyDescent="0.15">
      <c r="B80" s="63" t="s">
        <v>37</v>
      </c>
      <c r="C80" s="47"/>
      <c r="D80" s="47"/>
      <c r="E80" s="48"/>
      <c r="F80" s="49"/>
      <c r="G80" s="50"/>
    </row>
    <row r="81" spans="2:7" s="4" customFormat="1" ht="11.25" x14ac:dyDescent="0.15">
      <c r="B81" s="36"/>
      <c r="C81" s="83"/>
      <c r="D81" s="81"/>
      <c r="E81" s="23" t="s">
        <v>27</v>
      </c>
      <c r="F81" s="24"/>
      <c r="G81" s="25"/>
    </row>
    <row r="82" spans="2:7" s="4" customFormat="1" ht="11.25" x14ac:dyDescent="0.15">
      <c r="B82" s="36"/>
      <c r="C82" s="69"/>
      <c r="D82" s="70"/>
      <c r="E82" s="21" t="s">
        <v>29</v>
      </c>
      <c r="F82" s="22"/>
      <c r="G82" s="26"/>
    </row>
    <row r="83" spans="2:7" s="4" customFormat="1" ht="11.25" x14ac:dyDescent="0.15">
      <c r="B83" s="36"/>
      <c r="C83" s="71"/>
      <c r="D83" s="72"/>
      <c r="E83" s="7"/>
      <c r="F83" s="8"/>
      <c r="G83" s="20"/>
    </row>
    <row r="84" spans="2:7" s="4" customFormat="1" ht="11.25" x14ac:dyDescent="0.15">
      <c r="B84" s="37" t="s">
        <v>28</v>
      </c>
      <c r="C84" s="51"/>
      <c r="D84" s="51"/>
      <c r="E84" s="52"/>
      <c r="F84" s="53"/>
      <c r="G84" s="42">
        <f>SUM(F81:F83)</f>
        <v>0</v>
      </c>
    </row>
    <row r="85" spans="2:7" s="4" customFormat="1" ht="11.25" x14ac:dyDescent="0.15">
      <c r="B85" s="38" t="s">
        <v>38</v>
      </c>
      <c r="C85" s="54"/>
      <c r="D85" s="54"/>
      <c r="E85" s="55"/>
      <c r="F85" s="56"/>
      <c r="G85" s="42"/>
    </row>
    <row r="86" spans="2:7" s="4" customFormat="1" ht="11.25" x14ac:dyDescent="0.15">
      <c r="B86" s="36"/>
      <c r="C86" s="69"/>
      <c r="D86" s="70"/>
      <c r="E86" s="23" t="s">
        <v>30</v>
      </c>
      <c r="F86" s="24"/>
      <c r="G86" s="25"/>
    </row>
    <row r="87" spans="2:7" s="4" customFormat="1" ht="11.25" x14ac:dyDescent="0.15">
      <c r="B87" s="36"/>
      <c r="C87" s="69"/>
      <c r="D87" s="70"/>
      <c r="E87" s="21" t="s">
        <v>31</v>
      </c>
      <c r="F87" s="22"/>
      <c r="G87" s="26"/>
    </row>
    <row r="88" spans="2:7" s="4" customFormat="1" ht="11.25" x14ac:dyDescent="0.15">
      <c r="B88" s="36"/>
      <c r="C88" s="69"/>
      <c r="D88" s="70"/>
      <c r="E88" s="7" t="s">
        <v>32</v>
      </c>
      <c r="F88" s="8"/>
      <c r="G88" s="20"/>
    </row>
    <row r="89" spans="2:7" s="4" customFormat="1" ht="11.25" x14ac:dyDescent="0.15">
      <c r="B89" s="37" t="s">
        <v>33</v>
      </c>
      <c r="C89" s="54"/>
      <c r="D89" s="54"/>
      <c r="E89" s="55"/>
      <c r="F89" s="56"/>
      <c r="G89" s="42">
        <f>SUM(F86:F88)</f>
        <v>0</v>
      </c>
    </row>
    <row r="90" spans="2:7" s="4" customFormat="1" ht="12" thickBot="1" x14ac:dyDescent="0.2">
      <c r="B90" s="10" t="s">
        <v>42</v>
      </c>
      <c r="C90" s="11"/>
      <c r="D90" s="11"/>
      <c r="E90" s="12"/>
      <c r="F90" s="13"/>
      <c r="G90" s="19">
        <f>G84-G89</f>
        <v>0</v>
      </c>
    </row>
    <row r="91" spans="2:7" s="4" customFormat="1" ht="11.25" x14ac:dyDescent="0.15">
      <c r="B91" s="57" t="s">
        <v>39</v>
      </c>
      <c r="C91" s="47"/>
      <c r="D91" s="47"/>
      <c r="E91" s="48"/>
      <c r="F91" s="49"/>
      <c r="G91" s="50">
        <f>G79+G90</f>
        <v>7141827</v>
      </c>
    </row>
    <row r="92" spans="2:7" s="4" customFormat="1" ht="11.25" x14ac:dyDescent="0.15">
      <c r="B92" s="36"/>
      <c r="C92" s="69"/>
      <c r="D92" s="70"/>
      <c r="E92" s="23" t="s">
        <v>40</v>
      </c>
      <c r="F92" s="90"/>
      <c r="G92" s="25">
        <v>1021800</v>
      </c>
    </row>
    <row r="93" spans="2:7" s="4" customFormat="1" ht="11.25" x14ac:dyDescent="0.15">
      <c r="B93" s="36"/>
      <c r="C93" s="71"/>
      <c r="D93" s="72"/>
      <c r="E93" s="7" t="s">
        <v>47</v>
      </c>
      <c r="F93" s="91"/>
      <c r="G93" s="20">
        <v>52153134</v>
      </c>
    </row>
    <row r="94" spans="2:7" s="4" customFormat="1" ht="12" thickBot="1" x14ac:dyDescent="0.2">
      <c r="B94" s="58" t="s">
        <v>41</v>
      </c>
      <c r="C94" s="59"/>
      <c r="D94" s="59"/>
      <c r="E94" s="60"/>
      <c r="F94" s="61"/>
      <c r="G94" s="62">
        <f>G91-G92+G93</f>
        <v>58273161</v>
      </c>
    </row>
    <row r="95" spans="2:7" s="4" customFormat="1" ht="11.25" x14ac:dyDescent="0.15">
      <c r="E95" s="5"/>
      <c r="F95" s="6"/>
    </row>
    <row r="96" spans="2:7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  <row r="101" spans="5:6" s="4" customFormat="1" ht="11.25" x14ac:dyDescent="0.15">
      <c r="E101" s="5"/>
      <c r="F101" s="6"/>
    </row>
    <row r="102" spans="5:6" s="4" customFormat="1" ht="11.25" x14ac:dyDescent="0.15">
      <c r="E102" s="5"/>
      <c r="F102" s="6"/>
    </row>
    <row r="103" spans="5:6" s="4" customFormat="1" ht="11.25" x14ac:dyDescent="0.15">
      <c r="E103" s="5"/>
      <c r="F103" s="6"/>
    </row>
    <row r="104" spans="5:6" s="4" customFormat="1" ht="11.25" x14ac:dyDescent="0.15">
      <c r="E104" s="5"/>
      <c r="F104" s="6"/>
    </row>
    <row r="105" spans="5:6" s="4" customFormat="1" ht="11.25" x14ac:dyDescent="0.15">
      <c r="E105" s="5"/>
      <c r="F105" s="6"/>
    </row>
    <row r="106" spans="5:6" s="4" customFormat="1" ht="11.25" x14ac:dyDescent="0.15">
      <c r="E106" s="5"/>
      <c r="F106" s="6"/>
    </row>
    <row r="107" spans="5:6" s="4" customFormat="1" ht="11.25" x14ac:dyDescent="0.15">
      <c r="E107" s="5"/>
      <c r="F107" s="6"/>
    </row>
    <row r="108" spans="5:6" s="4" customFormat="1" ht="11.25" x14ac:dyDescent="0.15">
      <c r="E108" s="5"/>
      <c r="F108" s="6"/>
    </row>
    <row r="109" spans="5:6" s="4" customFormat="1" ht="11.25" x14ac:dyDescent="0.15">
      <c r="E109" s="5"/>
      <c r="F109" s="6"/>
    </row>
    <row r="110" spans="5:6" s="4" customFormat="1" ht="11.25" x14ac:dyDescent="0.15">
      <c r="E110" s="5"/>
      <c r="F110" s="6"/>
    </row>
    <row r="111" spans="5:6" s="4" customFormat="1" ht="11.25" x14ac:dyDescent="0.15">
      <c r="E111" s="5"/>
      <c r="F111" s="6"/>
    </row>
    <row r="112" spans="5:6" s="4" customFormat="1" ht="11.25" x14ac:dyDescent="0.15">
      <c r="E112" s="5"/>
      <c r="F112" s="6"/>
    </row>
    <row r="113" spans="5:6" s="4" customFormat="1" ht="11.25" x14ac:dyDescent="0.15">
      <c r="E113" s="5"/>
      <c r="F113" s="6"/>
    </row>
    <row r="114" spans="5:6" s="4" customFormat="1" ht="11.25" x14ac:dyDescent="0.15">
      <c r="E114" s="5"/>
      <c r="F114" s="6"/>
    </row>
    <row r="115" spans="5:6" s="4" customFormat="1" ht="11.25" x14ac:dyDescent="0.15">
      <c r="E115" s="5"/>
      <c r="F115" s="6"/>
    </row>
    <row r="116" spans="5:6" s="4" customFormat="1" ht="11.25" x14ac:dyDescent="0.15">
      <c r="E116" s="5"/>
      <c r="F116" s="6"/>
    </row>
    <row r="117" spans="5:6" s="4" customFormat="1" ht="11.25" x14ac:dyDescent="0.15">
      <c r="E117" s="5"/>
      <c r="F117" s="6"/>
    </row>
    <row r="118" spans="5:6" s="4" customFormat="1" ht="11.25" x14ac:dyDescent="0.15">
      <c r="E118" s="5"/>
      <c r="F118" s="6"/>
    </row>
    <row r="119" spans="5:6" s="4" customFormat="1" ht="11.25" x14ac:dyDescent="0.15">
      <c r="E119" s="5"/>
      <c r="F119" s="6"/>
    </row>
    <row r="120" spans="5:6" s="4" customFormat="1" ht="11.25" x14ac:dyDescent="0.15">
      <c r="E120" s="5"/>
      <c r="F120" s="6"/>
    </row>
    <row r="121" spans="5:6" s="4" customFormat="1" ht="11.25" x14ac:dyDescent="0.15">
      <c r="E121" s="5"/>
      <c r="F121" s="6"/>
    </row>
    <row r="122" spans="5:6" s="4" customFormat="1" ht="11.25" x14ac:dyDescent="0.15">
      <c r="E122" s="5"/>
      <c r="F122" s="6"/>
    </row>
    <row r="123" spans="5:6" s="4" customFormat="1" ht="11.25" x14ac:dyDescent="0.15">
      <c r="E123" s="5"/>
      <c r="F123" s="6"/>
    </row>
    <row r="124" spans="5:6" s="4" customFormat="1" ht="11.25" x14ac:dyDescent="0.15">
      <c r="E124" s="5"/>
      <c r="F124" s="6"/>
    </row>
    <row r="125" spans="5:6" s="4" customFormat="1" ht="11.25" x14ac:dyDescent="0.15">
      <c r="E125" s="5"/>
      <c r="F125" s="6"/>
    </row>
    <row r="126" spans="5:6" s="4" customFormat="1" ht="11.25" x14ac:dyDescent="0.15">
      <c r="E126" s="5"/>
      <c r="F126" s="6"/>
    </row>
    <row r="127" spans="5:6" s="4" customFormat="1" ht="11.25" x14ac:dyDescent="0.15">
      <c r="E127" s="5"/>
      <c r="F127" s="6"/>
    </row>
    <row r="128" spans="5:6" s="4" customFormat="1" ht="11.25" x14ac:dyDescent="0.15">
      <c r="E128" s="5"/>
      <c r="F128" s="6"/>
    </row>
    <row r="129" spans="5:6" s="4" customFormat="1" ht="11.25" x14ac:dyDescent="0.15">
      <c r="E129" s="5"/>
      <c r="F129" s="6"/>
    </row>
    <row r="130" spans="5:6" s="4" customFormat="1" ht="11.25" x14ac:dyDescent="0.15">
      <c r="E130" s="5"/>
      <c r="F130" s="6"/>
    </row>
    <row r="131" spans="5:6" s="4" customFormat="1" ht="11.25" x14ac:dyDescent="0.15">
      <c r="E131" s="5"/>
      <c r="F131" s="6"/>
    </row>
    <row r="132" spans="5:6" s="4" customFormat="1" ht="11.25" x14ac:dyDescent="0.15">
      <c r="E132" s="5"/>
      <c r="F132" s="6"/>
    </row>
    <row r="133" spans="5:6" s="4" customFormat="1" ht="11.25" x14ac:dyDescent="0.15">
      <c r="E133" s="5"/>
      <c r="F133" s="6"/>
    </row>
    <row r="134" spans="5:6" s="4" customFormat="1" ht="11.25" x14ac:dyDescent="0.15">
      <c r="E134" s="5"/>
      <c r="F134" s="6"/>
    </row>
    <row r="135" spans="5:6" s="4" customFormat="1" ht="11.25" x14ac:dyDescent="0.15">
      <c r="E135" s="5"/>
      <c r="F135" s="6"/>
    </row>
    <row r="136" spans="5:6" s="4" customFormat="1" ht="11.25" x14ac:dyDescent="0.15">
      <c r="E136" s="5"/>
      <c r="F136" s="6"/>
    </row>
    <row r="137" spans="5:6" s="4" customFormat="1" ht="11.25" x14ac:dyDescent="0.15">
      <c r="E137" s="5"/>
      <c r="F137" s="6"/>
    </row>
    <row r="138" spans="5:6" s="4" customFormat="1" ht="11.25" x14ac:dyDescent="0.15">
      <c r="E138" s="5"/>
      <c r="F138" s="6"/>
    </row>
    <row r="139" spans="5:6" s="4" customFormat="1" ht="11.25" x14ac:dyDescent="0.15">
      <c r="E139" s="5"/>
      <c r="F139" s="6"/>
    </row>
    <row r="140" spans="5:6" s="4" customFormat="1" ht="11.25" x14ac:dyDescent="0.15">
      <c r="E140" s="5"/>
      <c r="F14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user</cp:lastModifiedBy>
  <cp:lastPrinted>2018-11-16T08:36:26Z</cp:lastPrinted>
  <dcterms:created xsi:type="dcterms:W3CDTF">2018-11-07T02:04:08Z</dcterms:created>
  <dcterms:modified xsi:type="dcterms:W3CDTF">2022-06-29T06:36:10Z</dcterms:modified>
</cp:coreProperties>
</file>